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127"/>
  <workbookPr filterPrivacy="1" defaultThemeVersion="124226"/>
  <xr:revisionPtr revIDLastSave="0" documentId="8_{E36EDE7E-6D95-4661-846E-C5D19016BA0F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Excel " sheetId="23" r:id="rId1"/>
    <sheet name="Mapa" sheetId="7" r:id="rId2"/>
    <sheet name="Hoja2" sheetId="19" r:id="rId3"/>
  </sheets>
  <calcPr calcId="191029"/>
</workbook>
</file>

<file path=xl/calcChain.xml><?xml version="1.0" encoding="utf-8"?>
<calcChain xmlns="http://schemas.openxmlformats.org/spreadsheetml/2006/main">
  <c r="E96" i="23" l="1"/>
  <c r="F109" i="23" l="1"/>
  <c r="F97" i="23"/>
  <c r="F82" i="23"/>
  <c r="F96" i="23"/>
  <c r="F95" i="23"/>
  <c r="F94" i="23"/>
  <c r="F93" i="23"/>
  <c r="F92" i="23"/>
  <c r="F91" i="23"/>
  <c r="F90" i="23"/>
  <c r="F89" i="23"/>
  <c r="F88" i="23"/>
  <c r="F87" i="23"/>
  <c r="F86" i="23"/>
  <c r="F85" i="23"/>
  <c r="F79" i="23"/>
  <c r="F84" i="23"/>
  <c r="F83" i="23"/>
  <c r="F81" i="23"/>
  <c r="F80" i="23"/>
  <c r="F78" i="23"/>
  <c r="F77" i="23"/>
  <c r="F76" i="23"/>
  <c r="F75" i="23"/>
  <c r="F74" i="23"/>
  <c r="F73" i="23"/>
  <c r="F72" i="23"/>
  <c r="F71" i="23"/>
  <c r="F70" i="23"/>
  <c r="F69" i="23"/>
  <c r="F68" i="23"/>
  <c r="F67" i="23"/>
  <c r="F66" i="23"/>
  <c r="F65" i="23"/>
  <c r="F64" i="23"/>
  <c r="F63" i="23"/>
  <c r="F50" i="23"/>
  <c r="F49" i="23"/>
  <c r="F48" i="23"/>
  <c r="F47" i="23"/>
  <c r="F46" i="23"/>
  <c r="F45" i="23"/>
  <c r="F44" i="23"/>
  <c r="F42" i="23"/>
  <c r="F37" i="23"/>
  <c r="F51" i="23"/>
  <c r="F36" i="23"/>
  <c r="F35" i="23"/>
  <c r="F34" i="23"/>
  <c r="F33" i="23"/>
  <c r="F31" i="23"/>
  <c r="F30" i="23"/>
  <c r="F29" i="23"/>
  <c r="F28" i="23"/>
  <c r="F27" i="23"/>
  <c r="F26" i="23"/>
  <c r="F12" i="23"/>
  <c r="F110" i="23" l="1"/>
  <c r="F99" i="23"/>
  <c r="F98" i="23"/>
  <c r="F62" i="23"/>
  <c r="F61" i="23"/>
  <c r="F60" i="23"/>
  <c r="F59" i="23"/>
  <c r="F58" i="23"/>
  <c r="F57" i="23"/>
  <c r="F56" i="23"/>
  <c r="F55" i="23"/>
  <c r="F54" i="23"/>
  <c r="F53" i="23"/>
  <c r="F52" i="23"/>
  <c r="F41" i="23"/>
  <c r="F40" i="23"/>
  <c r="F39" i="23"/>
  <c r="F38" i="23"/>
  <c r="F32" i="23"/>
  <c r="F25" i="23"/>
  <c r="F24" i="23"/>
  <c r="F23" i="23"/>
  <c r="F22" i="23"/>
  <c r="F21" i="23"/>
  <c r="F20" i="23"/>
  <c r="F19" i="23"/>
  <c r="F18" i="23"/>
  <c r="F17" i="23"/>
  <c r="F16" i="23"/>
  <c r="F15" i="23"/>
  <c r="F14" i="23"/>
  <c r="F13" i="23"/>
  <c r="F101" i="23" l="1"/>
  <c r="F105" i="23" s="1"/>
  <c r="F111" i="23"/>
  <c r="D102" i="23" l="1"/>
</calcChain>
</file>

<file path=xl/sharedStrings.xml><?xml version="1.0" encoding="utf-8"?>
<sst xmlns="http://schemas.openxmlformats.org/spreadsheetml/2006/main" count="212" uniqueCount="128">
  <si>
    <t>Materiales</t>
  </si>
  <si>
    <t xml:space="preserve"> Precio </t>
  </si>
  <si>
    <t>Cantidad</t>
  </si>
  <si>
    <t xml:space="preserve"> Total</t>
  </si>
  <si>
    <t>Mano de obra</t>
  </si>
  <si>
    <t>Beneficio</t>
  </si>
  <si>
    <t>kl</t>
  </si>
  <si>
    <t>ml</t>
  </si>
  <si>
    <t>m³</t>
  </si>
  <si>
    <t xml:space="preserve">Hormigón  </t>
  </si>
  <si>
    <t>m²</t>
  </si>
  <si>
    <t>ud</t>
  </si>
  <si>
    <t>Malla Antihierba</t>
  </si>
  <si>
    <t>hr</t>
  </si>
  <si>
    <t>Alambre de  2 mm - Acero K 2</t>
  </si>
  <si>
    <t>Palos x 8/10 - Eucalipto</t>
  </si>
  <si>
    <t>Malla Mosquitera (Cristal)  6 x 6</t>
  </si>
  <si>
    <t>Palos de 6/8 - Eucalipto x 3m</t>
  </si>
  <si>
    <t>kg</t>
  </si>
  <si>
    <t>Malla Sombreo  90%</t>
  </si>
  <si>
    <t>Tensor valla</t>
  </si>
  <si>
    <t>Desescombro</t>
  </si>
  <si>
    <t>Tornillo rosca chapa</t>
  </si>
  <si>
    <t>Total   m²</t>
  </si>
  <si>
    <t>Total   ml / m²</t>
  </si>
  <si>
    <t xml:space="preserve">Total ml / m² :  </t>
  </si>
  <si>
    <t xml:space="preserve">Total m²:  </t>
  </si>
  <si>
    <t>Importe materiales (B.I.) -&gt;</t>
  </si>
  <si>
    <t>I.V.A. -&gt;</t>
  </si>
  <si>
    <t>TOTAL PTO.  -&gt;</t>
  </si>
  <si>
    <t>Capuchones - Capuchón</t>
  </si>
  <si>
    <t>Mosquetón ovalado - Moschetone - Gancho anilla</t>
  </si>
  <si>
    <t>Hilo - Cordón trenzado nylón 5mm - Redesmar</t>
  </si>
  <si>
    <t xml:space="preserve">Malla Antitrip </t>
  </si>
  <si>
    <t>Empalmes   3mm</t>
  </si>
  <si>
    <t>Presupuesto  Nº :</t>
  </si>
  <si>
    <t>Pg    :</t>
  </si>
  <si>
    <t>Parc    :</t>
  </si>
  <si>
    <t>Localidad  :</t>
  </si>
  <si>
    <t>430.  00000</t>
  </si>
  <si>
    <t>Alambre dulce  1,30 mm  - Nº   8</t>
  </si>
  <si>
    <t>Alambre dulce  1,40 mm  - Nº   9</t>
  </si>
  <si>
    <t>Alambre dulce  1,80 mm  - Nº 12</t>
  </si>
  <si>
    <t xml:space="preserve">Alambre acero cercas 3,80 mm </t>
  </si>
  <si>
    <t>Carraca/Tensor doble varilla - Carracas dobles</t>
  </si>
  <si>
    <t>Macetas - Cont. Alto 17 x 30 (5'5lts) c/rej negro - Maceta tubular</t>
  </si>
  <si>
    <t>Notas :</t>
  </si>
  <si>
    <t>Puerta S.T. Galva  0'00 x 0'00m (2H)</t>
  </si>
  <si>
    <t>Alambre dulce de  2,40 mm - Nº  15</t>
  </si>
  <si>
    <t>Malla Antigranizo   5 x 4</t>
  </si>
  <si>
    <t>Alambre dulce  3,40 mm - Nº 18</t>
  </si>
  <si>
    <t>Alambre acero duro  2,50 mm</t>
  </si>
  <si>
    <t>Datos cliente :</t>
  </si>
  <si>
    <t>Nombre :</t>
  </si>
  <si>
    <r>
      <t>m</t>
    </r>
    <r>
      <rPr>
        <sz val="11"/>
        <color theme="1"/>
        <rFont val="Calibri"/>
        <family val="2"/>
      </rPr>
      <t>² a construir :</t>
    </r>
  </si>
  <si>
    <t>Dirección :</t>
  </si>
  <si>
    <t>Localidad :</t>
  </si>
  <si>
    <t>Provincia</t>
  </si>
  <si>
    <t>Recinto  :</t>
  </si>
  <si>
    <t>CIF :</t>
  </si>
  <si>
    <t>Telf.</t>
  </si>
  <si>
    <t>Ref. Catastral :</t>
  </si>
  <si>
    <t>Nº Cliente :</t>
  </si>
  <si>
    <t>Trabajo / construcción a realizar :</t>
  </si>
  <si>
    <t>Adoquín</t>
  </si>
  <si>
    <t xml:space="preserve">Alambre acero cercas 3,00 mm </t>
  </si>
  <si>
    <t>Alambre dulce  4,40 mm  - Nº 20</t>
  </si>
  <si>
    <t>Alambre dulce  3,00 mm - Nº 17</t>
  </si>
  <si>
    <t>Carraca/Tensor simple  - Carracas sencilla</t>
  </si>
  <si>
    <t>Cordón  4,00 mm</t>
  </si>
  <si>
    <t>Cordón  6,00 mm</t>
  </si>
  <si>
    <t>Cordón  8,00 mm</t>
  </si>
  <si>
    <t>Elástico/CUERDA ELASTICA 6,00MM - R200m</t>
  </si>
  <si>
    <t>Elástico/CUERDA ELASTICA 6,00MM x 50cm</t>
  </si>
  <si>
    <t>Empalme   3,00 mm</t>
  </si>
  <si>
    <t>Empalme   4,00 mm</t>
  </si>
  <si>
    <t>Empalme   5,00 mm</t>
  </si>
  <si>
    <t>Empalme   6,00 mm</t>
  </si>
  <si>
    <t>POLEA/GARRUCHA METAL 40 REFOR CABLE HACER</t>
  </si>
  <si>
    <t>Grapa (Caja)</t>
  </si>
  <si>
    <t xml:space="preserve">Film C/Refuerzo </t>
  </si>
  <si>
    <t>Malla Antigranizo</t>
  </si>
  <si>
    <t>Plástico incoloro usar tirar -  3A</t>
  </si>
  <si>
    <t>Retenciones  3,00 mm</t>
  </si>
  <si>
    <t>Retenciones  4,00 mm</t>
  </si>
  <si>
    <t>Retenciones  5,00 mm</t>
  </si>
  <si>
    <t>Retenciones  6,00 mm</t>
  </si>
  <si>
    <t>Retenciones  8,00 mm</t>
  </si>
  <si>
    <t>Tensor sonaja invernadero</t>
  </si>
  <si>
    <t xml:space="preserve">Trenza Trifilar  5,40 mm  </t>
  </si>
  <si>
    <t xml:space="preserve">Trenza Bifilar   5,00 mm  </t>
  </si>
  <si>
    <t xml:space="preserve">Trenza Trifilar  8,20 mm  </t>
  </si>
  <si>
    <t xml:space="preserve">Tubo Galv sendzimir redondo, 32mm x 1,50 x 2000 </t>
  </si>
  <si>
    <t xml:space="preserve">Tubo Galv sendzimir redondo, 40mm x 1,50 x 2000 </t>
  </si>
  <si>
    <t>Tubo Galv sendzimir redondo, 48mm x 1,50 x 2500</t>
  </si>
  <si>
    <t>Tubo Galv sendzimir redondo, 48mm x 1,50 x 3.000</t>
  </si>
  <si>
    <t>Tubo Galv sendzimir redondo, 48mm x 1,50 x 3500</t>
  </si>
  <si>
    <t>Tubo Galv sendzimir redondo, 48mm x 1,50 x 4000</t>
  </si>
  <si>
    <t>Tubo Galv sendzimir redondo, 50mm x 2,00 x 4500</t>
  </si>
  <si>
    <t xml:space="preserve">Tubo Galv sendzimir redondo, 60mm x 1,50 x 2000 </t>
  </si>
  <si>
    <t>Tubo Galv sendzimir redondo, 60mm x 1,50 x 3000</t>
  </si>
  <si>
    <t xml:space="preserve">Tubo Galv sendzimir redondo, 60mm x 1,50 x 4000 </t>
  </si>
  <si>
    <t>Tubo Galv sendzimir redondo, 60mm x 1,50 x 4500</t>
  </si>
  <si>
    <t>Tubo Galv sendzimir redondo, 60mm x 2,00 x 5500</t>
  </si>
  <si>
    <t>Tubo Galv sendzimir redondo, 60mm x 2,50 x 5500</t>
  </si>
  <si>
    <t xml:space="preserve">Tubo Galv sendzimir redondo, 76mm x 2,00 x 3000 </t>
  </si>
  <si>
    <t>Tubo Galv sendzimir redondo, 76mm x 2,00 x 3500</t>
  </si>
  <si>
    <t>Tubo Galv sendzimir redondo, 90mm x 3,00 x 4500</t>
  </si>
  <si>
    <t>Tubo Galv caliente redondo, 60mm x 2,00 x 6000</t>
  </si>
  <si>
    <t>Tubo Galv caliente redondo, 76mm x 2,00 x 2500</t>
  </si>
  <si>
    <t>Tubo Galv caliente redondo, 76mm x 3,00 x 4500</t>
  </si>
  <si>
    <t>Tubo Galv caliente redondo, 90 x 3,00 x 5500</t>
  </si>
  <si>
    <t>Tubo Galv caliente redondo, 60mm x 2,00 x 5000</t>
  </si>
  <si>
    <t>Palos de 6/8 - Eucalipto x 2m</t>
  </si>
  <si>
    <r>
      <t>Trabajo c/ máquina</t>
    </r>
    <r>
      <rPr>
        <b/>
        <sz val="11"/>
        <color rgb="FFFF0000"/>
        <rFont val="Calibri"/>
        <family val="2"/>
        <scheme val="minor"/>
      </rPr>
      <t xml:space="preserve"> (hoyo)</t>
    </r>
  </si>
  <si>
    <t xml:space="preserve">Trabajo c/ máquina </t>
  </si>
  <si>
    <t>Trabajo c/ tractor</t>
  </si>
  <si>
    <t>Trabajo c/ camión grúa</t>
  </si>
  <si>
    <t>Desplazamiento</t>
  </si>
  <si>
    <t>Porte  Alicante</t>
  </si>
  <si>
    <t>Porte  Murcia</t>
  </si>
  <si>
    <t>Porte  Valencia</t>
  </si>
  <si>
    <t>Tubo Galv caliente redondo, 76mm x 3,00 x 4000</t>
  </si>
  <si>
    <t>Invernadero para cítrico</t>
  </si>
  <si>
    <t xml:space="preserve"> 7 /2025</t>
  </si>
  <si>
    <t>120 y 121</t>
  </si>
  <si>
    <t>Belgida</t>
  </si>
  <si>
    <t>Hilo - Cuerda trenza 7,0mm - Redesmar - Bobina 300mts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</si>
</sst>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8" formatCode="#,##0.00\ &quot;€&quot;;[Red]\-#,##0.00\ &quot;€&quot;"/>
    <numFmt numFmtId="164" formatCode="_-* #,##0.00\ _€_-;\-* #,##0.00\ _€_-;_-* &quot;-&quot;??\ _€_-;_-@_-"/>
    <numFmt numFmtId="165" formatCode="#,##0.00\ &quot;€&quot;"/>
    <numFmt numFmtId="166" formatCode="_-* #,##0\ _€_-;\-* #,##0\ _€_-;_-* &quot;-&quot;??\ _€_-;_-@_-"/>
    <numFmt numFmtId="167" formatCode="#,##0.000\ &quot;€&quot;"/>
    <numFmt numFmtId="169" formatCode="#,##0.000\ &quot;€&quot;;[Red]\-#,##0.000\ &quot;€&quot;"/>
  </numFmts>
  <fonts count="15" x14ac:knownFonts="1">
    <font>
      <sz val="11"/>
      <color theme="1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3"/>
      <color theme="1"/>
      <name val="Calibri"/>
      <family val="2"/>
      <scheme val="minor"/>
    </font>
    <font>
      <b/>
      <sz val="13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1F1F1F"/>
      <name val="Arial"/>
      <family val="2"/>
    </font>
    <font>
      <b/>
      <sz val="11"/>
      <color rgb="FFFF0000"/>
      <name val="Calibri"/>
      <family val="2"/>
    </font>
    <font>
      <sz val="11"/>
      <color theme="1"/>
      <name val="Calibri"/>
      <family val="2"/>
    </font>
    <font>
      <u/>
      <sz val="11"/>
      <color theme="10"/>
      <name val="Calibri"/>
      <family val="2"/>
      <scheme val="minor"/>
    </font>
    <font>
      <u/>
      <sz val="13"/>
      <color theme="10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79998168889431442"/>
        <bgColor indexed="64"/>
      </patternFill>
    </fill>
  </fills>
  <borders count="4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0" fontId="1" fillId="2" borderId="2" applyNumberFormat="0" applyAlignment="0" applyProtection="0"/>
    <xf numFmtId="0" fontId="2" fillId="2" borderId="1" applyNumberFormat="0" applyAlignment="0" applyProtection="0"/>
    <xf numFmtId="164" fontId="4" fillId="0" borderId="0" applyFont="0" applyFill="0" applyBorder="0" applyAlignment="0" applyProtection="0"/>
    <xf numFmtId="0" fontId="13" fillId="0" borderId="0" applyNumberFormat="0" applyFill="0" applyBorder="0" applyAlignment="0" applyProtection="0"/>
  </cellStyleXfs>
  <cellXfs count="39">
    <xf numFmtId="0" fontId="0" fillId="0" borderId="0" xfId="0"/>
    <xf numFmtId="0" fontId="1" fillId="3" borderId="3" xfId="1" applyFill="1" applyBorder="1"/>
    <xf numFmtId="165" fontId="2" fillId="2" borderId="3" xfId="2" applyNumberFormat="1" applyBorder="1"/>
    <xf numFmtId="0" fontId="3" fillId="5" borderId="3" xfId="0" applyFont="1" applyFill="1" applyBorder="1"/>
    <xf numFmtId="164" fontId="0" fillId="0" borderId="0" xfId="3" applyFont="1"/>
    <xf numFmtId="0" fontId="3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5" fillId="0" borderId="0" xfId="0" applyFont="1" applyAlignment="1">
      <alignment horizontal="center"/>
    </xf>
    <xf numFmtId="166" fontId="5" fillId="0" borderId="0" xfId="3" applyNumberFormat="1" applyFont="1"/>
    <xf numFmtId="0" fontId="0" fillId="0" borderId="0" xfId="0" applyAlignment="1">
      <alignment vertical="center"/>
    </xf>
    <xf numFmtId="0" fontId="7" fillId="0" borderId="0" xfId="0" applyFont="1" applyAlignment="1">
      <alignment horizontal="right"/>
    </xf>
    <xf numFmtId="3" fontId="7" fillId="0" borderId="0" xfId="0" applyNumberFormat="1" applyFont="1"/>
    <xf numFmtId="0" fontId="9" fillId="6" borderId="0" xfId="0" applyFont="1" applyFill="1" applyAlignment="1">
      <alignment vertical="center"/>
    </xf>
    <xf numFmtId="0" fontId="9" fillId="6" borderId="0" xfId="0" applyFont="1" applyFill="1" applyAlignment="1">
      <alignment horizontal="right" vertical="center"/>
    </xf>
    <xf numFmtId="164" fontId="5" fillId="0" borderId="0" xfId="3" applyFont="1" applyAlignment="1">
      <alignment horizontal="center"/>
    </xf>
    <xf numFmtId="0" fontId="0" fillId="0" borderId="0" xfId="0" applyAlignment="1">
      <alignment horizontal="right"/>
    </xf>
    <xf numFmtId="0" fontId="0" fillId="0" borderId="0" xfId="0" applyAlignment="1">
      <alignment horizontal="left"/>
    </xf>
    <xf numFmtId="0" fontId="10" fillId="0" borderId="0" xfId="0" applyFont="1"/>
    <xf numFmtId="8" fontId="0" fillId="0" borderId="0" xfId="0" applyNumberFormat="1"/>
    <xf numFmtId="0" fontId="11" fillId="0" borderId="0" xfId="0" applyFont="1" applyAlignment="1">
      <alignment horizontal="center" vertical="center"/>
    </xf>
    <xf numFmtId="164" fontId="0" fillId="10" borderId="3" xfId="3" applyFont="1" applyFill="1" applyBorder="1" applyAlignment="1">
      <alignment vertical="center"/>
    </xf>
    <xf numFmtId="164" fontId="0" fillId="7" borderId="3" xfId="3" applyFont="1" applyFill="1" applyBorder="1" applyAlignment="1">
      <alignment vertical="center"/>
    </xf>
    <xf numFmtId="167" fontId="9" fillId="6" borderId="0" xfId="0" applyNumberFormat="1" applyFont="1" applyFill="1" applyAlignment="1">
      <alignment vertical="center"/>
    </xf>
    <xf numFmtId="0" fontId="3" fillId="0" borderId="0" xfId="0" applyFont="1" applyAlignment="1">
      <alignment horizontal="right"/>
    </xf>
    <xf numFmtId="169" fontId="3" fillId="8" borderId="0" xfId="0" applyNumberFormat="1" applyFont="1" applyFill="1"/>
    <xf numFmtId="8" fontId="3" fillId="0" borderId="0" xfId="0" applyNumberFormat="1" applyFont="1"/>
    <xf numFmtId="9" fontId="0" fillId="0" borderId="0" xfId="0" applyNumberFormat="1" applyAlignment="1">
      <alignment horizontal="center" vertical="center"/>
    </xf>
    <xf numFmtId="165" fontId="3" fillId="0" borderId="0" xfId="0" applyNumberFormat="1" applyFont="1" applyAlignment="1">
      <alignment vertical="center"/>
    </xf>
    <xf numFmtId="0" fontId="14" fillId="0" borderId="0" xfId="4" applyFont="1"/>
    <xf numFmtId="0" fontId="0" fillId="9" borderId="3" xfId="0" applyFill="1" applyBorder="1" applyAlignment="1">
      <alignment vertical="center"/>
    </xf>
    <xf numFmtId="165" fontId="0" fillId="9" borderId="3" xfId="0" applyNumberFormat="1" applyFill="1" applyBorder="1" applyAlignment="1">
      <alignment vertical="center"/>
    </xf>
    <xf numFmtId="165" fontId="0" fillId="10" borderId="3" xfId="0" applyNumberFormat="1" applyFill="1" applyBorder="1" applyAlignment="1">
      <alignment vertical="center"/>
    </xf>
    <xf numFmtId="0" fontId="0" fillId="4" borderId="3" xfId="0" applyFill="1" applyBorder="1" applyAlignment="1">
      <alignment vertical="center"/>
    </xf>
    <xf numFmtId="165" fontId="0" fillId="4" borderId="3" xfId="0" applyNumberFormat="1" applyFill="1" applyBorder="1" applyAlignment="1">
      <alignment vertical="center"/>
    </xf>
    <xf numFmtId="165" fontId="0" fillId="7" borderId="3" xfId="0" applyNumberFormat="1" applyFill="1" applyBorder="1" applyAlignment="1">
      <alignment vertical="center"/>
    </xf>
    <xf numFmtId="165" fontId="2" fillId="2" borderId="1" xfId="2" applyNumberFormat="1" applyAlignment="1">
      <alignment vertical="center"/>
    </xf>
    <xf numFmtId="0" fontId="5" fillId="0" borderId="0" xfId="0" applyFont="1" applyAlignment="1">
      <alignment horizontal="right"/>
    </xf>
  </cellXfs>
  <cellStyles count="5">
    <cellStyle name="Cálculo" xfId="2" builtinId="22"/>
    <cellStyle name="Hipervínculo" xfId="4" builtinId="8"/>
    <cellStyle name="Millares" xfId="3" builtinId="3"/>
    <cellStyle name="Normal" xfId="0" builtinId="0"/>
    <cellStyle name="Salida" xfId="1" builtinId="21"/>
  </cellStyles>
  <dxfs count="0"/>
  <tableStyles count="0" defaultTableStyle="TableStyleMedium2" defaultPivotStyle="PivotStyleMedium9"/>
  <colors>
    <mruColors>
      <color rgb="FF99FF33"/>
      <color rgb="FF66FF99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285750</xdr:colOff>
      <xdr:row>0</xdr:row>
      <xdr:rowOff>0</xdr:rowOff>
    </xdr:from>
    <xdr:to>
      <xdr:col>18</xdr:col>
      <xdr:colOff>409237</xdr:colOff>
      <xdr:row>51</xdr:row>
      <xdr:rowOff>123825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A26D30-FA0D-4289-95A0-B944B53640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0"/>
          <a:ext cx="13839487" cy="983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EB04A-08E5-4B5A-BA1E-65427ADCFCA7}">
  <dimension ref="A1:J116"/>
  <sheetViews>
    <sheetView tabSelected="1" workbookViewId="0">
      <pane ySplit="11" topLeftCell="A12" activePane="bottomLeft" state="frozen"/>
      <selection pane="bottomLeft" activeCell="H1" sqref="H1:U1048576"/>
    </sheetView>
  </sheetViews>
  <sheetFormatPr baseColWidth="10" defaultColWidth="9.140625" defaultRowHeight="15" x14ac:dyDescent="0.25"/>
  <cols>
    <col min="1" max="1" width="12.5703125" customWidth="1"/>
    <col min="2" max="2" width="36.140625" customWidth="1"/>
    <col min="3" max="3" width="3.28515625" customWidth="1"/>
    <col min="4" max="4" width="10.85546875" customWidth="1"/>
    <col min="5" max="5" width="12" customWidth="1"/>
    <col min="6" max="6" width="13" customWidth="1"/>
    <col min="7" max="7" width="4.28515625" customWidth="1"/>
  </cols>
  <sheetData>
    <row r="1" spans="1:7" ht="17.25" x14ac:dyDescent="0.3">
      <c r="B1" s="5" t="s">
        <v>52</v>
      </c>
      <c r="D1" s="25" t="s">
        <v>35</v>
      </c>
      <c r="E1" s="9" t="s">
        <v>124</v>
      </c>
      <c r="F1" s="16"/>
    </row>
    <row r="2" spans="1:7" ht="17.25" x14ac:dyDescent="0.3">
      <c r="A2" t="s">
        <v>53</v>
      </c>
      <c r="B2" s="18"/>
      <c r="D2" s="17" t="s">
        <v>54</v>
      </c>
      <c r="E2" s="10">
        <v>15300</v>
      </c>
      <c r="F2" t="s">
        <v>10</v>
      </c>
      <c r="G2" s="7"/>
    </row>
    <row r="3" spans="1:7" ht="17.25" x14ac:dyDescent="0.3">
      <c r="A3" t="s">
        <v>55</v>
      </c>
      <c r="D3" s="6" t="s">
        <v>36</v>
      </c>
      <c r="E3" s="6">
        <v>1</v>
      </c>
      <c r="F3" s="13"/>
    </row>
    <row r="4" spans="1:7" ht="17.25" x14ac:dyDescent="0.3">
      <c r="A4" t="s">
        <v>56</v>
      </c>
      <c r="B4" s="6"/>
      <c r="D4" s="6" t="s">
        <v>37</v>
      </c>
      <c r="E4" s="6" t="s">
        <v>125</v>
      </c>
      <c r="F4" s="13"/>
    </row>
    <row r="5" spans="1:7" ht="17.25" x14ac:dyDescent="0.3">
      <c r="A5" t="s">
        <v>57</v>
      </c>
      <c r="B5" s="6"/>
      <c r="D5" t="s">
        <v>58</v>
      </c>
      <c r="E5" s="6"/>
      <c r="F5" s="8"/>
    </row>
    <row r="6" spans="1:7" ht="17.25" x14ac:dyDescent="0.3">
      <c r="A6" t="s">
        <v>59</v>
      </c>
      <c r="B6" s="30"/>
      <c r="D6" s="38" t="s">
        <v>38</v>
      </c>
      <c r="E6" s="6" t="s">
        <v>126</v>
      </c>
      <c r="F6" s="8"/>
    </row>
    <row r="7" spans="1:7" ht="17.25" x14ac:dyDescent="0.3">
      <c r="A7" t="s">
        <v>60</v>
      </c>
      <c r="B7" s="19"/>
      <c r="D7" s="12" t="s">
        <v>61</v>
      </c>
      <c r="E7" s="6"/>
    </row>
    <row r="8" spans="1:7" ht="17.25" x14ac:dyDescent="0.3">
      <c r="A8" t="s">
        <v>62</v>
      </c>
      <c r="B8" s="8" t="s">
        <v>39</v>
      </c>
      <c r="D8" s="12"/>
      <c r="E8" s="6"/>
    </row>
    <row r="9" spans="1:7" x14ac:dyDescent="0.25">
      <c r="D9" s="25" t="s">
        <v>63</v>
      </c>
      <c r="E9" t="s">
        <v>123</v>
      </c>
    </row>
    <row r="11" spans="1:7" ht="18" customHeight="1" x14ac:dyDescent="0.25">
      <c r="B11" s="1" t="s">
        <v>0</v>
      </c>
      <c r="C11" s="1"/>
      <c r="D11" s="1" t="s">
        <v>1</v>
      </c>
      <c r="E11" s="1" t="s">
        <v>2</v>
      </c>
      <c r="F11" s="1" t="s">
        <v>3</v>
      </c>
    </row>
    <row r="12" spans="1:7" x14ac:dyDescent="0.25">
      <c r="B12" s="31" t="s">
        <v>64</v>
      </c>
      <c r="C12" s="31" t="s">
        <v>11</v>
      </c>
      <c r="D12" s="32">
        <v>0.6</v>
      </c>
      <c r="E12" s="22"/>
      <c r="F12" s="33">
        <f t="shared" ref="F12" si="0">D12*E12</f>
        <v>0</v>
      </c>
    </row>
    <row r="13" spans="1:7" x14ac:dyDescent="0.25">
      <c r="B13" s="34" t="s">
        <v>40</v>
      </c>
      <c r="C13" s="34" t="s">
        <v>18</v>
      </c>
      <c r="D13" s="35">
        <v>2.2999999999999998</v>
      </c>
      <c r="E13" s="23">
        <v>50</v>
      </c>
      <c r="F13" s="36">
        <f t="shared" ref="F13:F75" si="1">D13*E13</f>
        <v>114.99999999999999</v>
      </c>
    </row>
    <row r="14" spans="1:7" x14ac:dyDescent="0.25">
      <c r="B14" s="31" t="s">
        <v>41</v>
      </c>
      <c r="C14" s="31" t="s">
        <v>18</v>
      </c>
      <c r="D14" s="32">
        <v>2.2000000000000002</v>
      </c>
      <c r="E14" s="22"/>
      <c r="F14" s="33">
        <f t="shared" si="1"/>
        <v>0</v>
      </c>
    </row>
    <row r="15" spans="1:7" x14ac:dyDescent="0.25">
      <c r="B15" s="34" t="s">
        <v>42</v>
      </c>
      <c r="C15" s="34" t="s">
        <v>18</v>
      </c>
      <c r="D15" s="35">
        <v>2.4</v>
      </c>
      <c r="E15" s="23">
        <v>50</v>
      </c>
      <c r="F15" s="36">
        <f t="shared" si="1"/>
        <v>120</v>
      </c>
    </row>
    <row r="16" spans="1:7" x14ac:dyDescent="0.25">
      <c r="B16" s="31" t="s">
        <v>14</v>
      </c>
      <c r="C16" s="31" t="s">
        <v>18</v>
      </c>
      <c r="D16" s="32">
        <v>2.4500000000000002</v>
      </c>
      <c r="E16" s="22">
        <v>100</v>
      </c>
      <c r="F16" s="33">
        <f t="shared" si="1"/>
        <v>245.00000000000003</v>
      </c>
    </row>
    <row r="17" spans="2:6" x14ac:dyDescent="0.25">
      <c r="B17" s="34" t="s">
        <v>48</v>
      </c>
      <c r="C17" s="34" t="s">
        <v>18</v>
      </c>
      <c r="D17" s="35">
        <v>2.2000000000000002</v>
      </c>
      <c r="E17" s="23"/>
      <c r="F17" s="36">
        <f t="shared" si="1"/>
        <v>0</v>
      </c>
    </row>
    <row r="18" spans="2:6" x14ac:dyDescent="0.25">
      <c r="B18" s="31" t="s">
        <v>51</v>
      </c>
      <c r="C18" s="31" t="s">
        <v>18</v>
      </c>
      <c r="D18" s="32">
        <v>2.2000000000000002</v>
      </c>
      <c r="E18" s="22"/>
      <c r="F18" s="33">
        <f t="shared" si="1"/>
        <v>0</v>
      </c>
    </row>
    <row r="19" spans="2:6" x14ac:dyDescent="0.25">
      <c r="B19" s="34" t="s">
        <v>65</v>
      </c>
      <c r="C19" s="34" t="s">
        <v>18</v>
      </c>
      <c r="D19" s="35">
        <v>2.2999999999999998</v>
      </c>
      <c r="E19" s="23">
        <v>100</v>
      </c>
      <c r="F19" s="36">
        <f t="shared" si="1"/>
        <v>229.99999999999997</v>
      </c>
    </row>
    <row r="20" spans="2:6" x14ac:dyDescent="0.25">
      <c r="B20" s="31" t="s">
        <v>67</v>
      </c>
      <c r="C20" s="31" t="s">
        <v>18</v>
      </c>
      <c r="D20" s="32">
        <v>2.2000000000000002</v>
      </c>
      <c r="E20" s="22"/>
      <c r="F20" s="33">
        <f t="shared" si="1"/>
        <v>0</v>
      </c>
    </row>
    <row r="21" spans="2:6" x14ac:dyDescent="0.25">
      <c r="B21" s="34" t="s">
        <v>50</v>
      </c>
      <c r="C21" s="34" t="s">
        <v>18</v>
      </c>
      <c r="D21" s="35">
        <v>1.8</v>
      </c>
      <c r="E21" s="23"/>
      <c r="F21" s="36">
        <f t="shared" si="1"/>
        <v>0</v>
      </c>
    </row>
    <row r="22" spans="2:6" x14ac:dyDescent="0.25">
      <c r="B22" s="31" t="s">
        <v>43</v>
      </c>
      <c r="C22" s="31" t="s">
        <v>18</v>
      </c>
      <c r="D22" s="32">
        <v>2.2000000000000002</v>
      </c>
      <c r="E22" s="22"/>
      <c r="F22" s="33">
        <f t="shared" si="1"/>
        <v>0</v>
      </c>
    </row>
    <row r="23" spans="2:6" x14ac:dyDescent="0.25">
      <c r="B23" s="34" t="s">
        <v>66</v>
      </c>
      <c r="C23" s="34" t="s">
        <v>18</v>
      </c>
      <c r="D23" s="35">
        <v>1.85</v>
      </c>
      <c r="E23" s="23">
        <v>200</v>
      </c>
      <c r="F23" s="36">
        <f t="shared" si="1"/>
        <v>370</v>
      </c>
    </row>
    <row r="24" spans="2:6" x14ac:dyDescent="0.25">
      <c r="B24" s="31" t="s">
        <v>30</v>
      </c>
      <c r="C24" s="31" t="s">
        <v>11</v>
      </c>
      <c r="D24" s="32">
        <v>0.25</v>
      </c>
      <c r="E24" s="22"/>
      <c r="F24" s="33">
        <f t="shared" si="1"/>
        <v>0</v>
      </c>
    </row>
    <row r="25" spans="2:6" x14ac:dyDescent="0.25">
      <c r="B25" s="34" t="s">
        <v>44</v>
      </c>
      <c r="C25" s="34" t="s">
        <v>11</v>
      </c>
      <c r="D25" s="35">
        <v>17.8</v>
      </c>
      <c r="E25" s="23">
        <v>250</v>
      </c>
      <c r="F25" s="36">
        <f t="shared" si="1"/>
        <v>4450</v>
      </c>
    </row>
    <row r="26" spans="2:6" x14ac:dyDescent="0.25">
      <c r="B26" s="31" t="s">
        <v>68</v>
      </c>
      <c r="C26" s="31" t="s">
        <v>11</v>
      </c>
      <c r="D26" s="32">
        <v>12</v>
      </c>
      <c r="E26" s="22">
        <v>50</v>
      </c>
      <c r="F26" s="33">
        <f t="shared" si="1"/>
        <v>600</v>
      </c>
    </row>
    <row r="27" spans="2:6" x14ac:dyDescent="0.25">
      <c r="B27" s="34" t="s">
        <v>69</v>
      </c>
      <c r="C27" s="34" t="s">
        <v>7</v>
      </c>
      <c r="D27" s="35">
        <v>0.3</v>
      </c>
      <c r="E27" s="23"/>
      <c r="F27" s="36">
        <f t="shared" si="1"/>
        <v>0</v>
      </c>
    </row>
    <row r="28" spans="2:6" x14ac:dyDescent="0.25">
      <c r="B28" s="31" t="s">
        <v>70</v>
      </c>
      <c r="C28" s="31" t="s">
        <v>7</v>
      </c>
      <c r="D28" s="32">
        <v>0.6</v>
      </c>
      <c r="E28" s="22"/>
      <c r="F28" s="33">
        <f t="shared" si="1"/>
        <v>0</v>
      </c>
    </row>
    <row r="29" spans="2:6" x14ac:dyDescent="0.25">
      <c r="B29" s="34" t="s">
        <v>71</v>
      </c>
      <c r="C29" s="34" t="s">
        <v>7</v>
      </c>
      <c r="D29" s="35">
        <v>0.72</v>
      </c>
      <c r="E29" s="23"/>
      <c r="F29" s="36">
        <f t="shared" si="1"/>
        <v>0</v>
      </c>
    </row>
    <row r="30" spans="2:6" x14ac:dyDescent="0.25">
      <c r="B30" s="31" t="s">
        <v>72</v>
      </c>
      <c r="C30" s="31" t="s">
        <v>7</v>
      </c>
      <c r="D30" s="32">
        <v>0.38</v>
      </c>
      <c r="E30" s="22"/>
      <c r="F30" s="33">
        <f t="shared" si="1"/>
        <v>0</v>
      </c>
    </row>
    <row r="31" spans="2:6" x14ac:dyDescent="0.25">
      <c r="B31" s="34" t="s">
        <v>73</v>
      </c>
      <c r="C31" s="34" t="s">
        <v>11</v>
      </c>
      <c r="D31" s="35">
        <v>0.2</v>
      </c>
      <c r="E31" s="23"/>
      <c r="F31" s="36">
        <f t="shared" si="1"/>
        <v>0</v>
      </c>
    </row>
    <row r="32" spans="2:6" x14ac:dyDescent="0.25">
      <c r="B32" s="31" t="s">
        <v>34</v>
      </c>
      <c r="C32" s="31" t="s">
        <v>7</v>
      </c>
      <c r="D32" s="32">
        <v>2.6</v>
      </c>
      <c r="E32" s="22"/>
      <c r="F32" s="33">
        <f t="shared" si="1"/>
        <v>0</v>
      </c>
    </row>
    <row r="33" spans="2:6" x14ac:dyDescent="0.25">
      <c r="B33" s="34" t="s">
        <v>74</v>
      </c>
      <c r="C33" s="34" t="s">
        <v>7</v>
      </c>
      <c r="D33" s="35">
        <v>2.9</v>
      </c>
      <c r="E33" s="23"/>
      <c r="F33" s="36">
        <f t="shared" si="1"/>
        <v>0</v>
      </c>
    </row>
    <row r="34" spans="2:6" x14ac:dyDescent="0.25">
      <c r="B34" s="31" t="s">
        <v>75</v>
      </c>
      <c r="C34" s="31" t="s">
        <v>11</v>
      </c>
      <c r="D34" s="32">
        <v>3.8</v>
      </c>
      <c r="E34" s="22"/>
      <c r="F34" s="33">
        <f t="shared" si="1"/>
        <v>0</v>
      </c>
    </row>
    <row r="35" spans="2:6" x14ac:dyDescent="0.25">
      <c r="B35" s="34" t="s">
        <v>76</v>
      </c>
      <c r="C35" s="34" t="s">
        <v>11</v>
      </c>
      <c r="D35" s="35">
        <v>4.3499999999999996</v>
      </c>
      <c r="E35" s="23">
        <v>25</v>
      </c>
      <c r="F35" s="36">
        <f t="shared" si="1"/>
        <v>108.74999999999999</v>
      </c>
    </row>
    <row r="36" spans="2:6" x14ac:dyDescent="0.25">
      <c r="B36" s="31" t="s">
        <v>77</v>
      </c>
      <c r="C36" s="31" t="s">
        <v>11</v>
      </c>
      <c r="D36" s="32">
        <v>5.2</v>
      </c>
      <c r="E36" s="22"/>
      <c r="F36" s="33">
        <f t="shared" si="1"/>
        <v>0</v>
      </c>
    </row>
    <row r="37" spans="2:6" x14ac:dyDescent="0.25">
      <c r="B37" s="34" t="s">
        <v>79</v>
      </c>
      <c r="C37" s="34" t="s">
        <v>11</v>
      </c>
      <c r="D37" s="35">
        <v>7.5</v>
      </c>
      <c r="E37" s="23"/>
      <c r="F37" s="36">
        <f t="shared" si="1"/>
        <v>0</v>
      </c>
    </row>
    <row r="38" spans="2:6" x14ac:dyDescent="0.25">
      <c r="B38" s="31" t="s">
        <v>32</v>
      </c>
      <c r="C38" s="31" t="s">
        <v>7</v>
      </c>
      <c r="D38" s="32">
        <v>0.25</v>
      </c>
      <c r="E38" s="22"/>
      <c r="F38" s="33">
        <f t="shared" si="1"/>
        <v>0</v>
      </c>
    </row>
    <row r="39" spans="2:6" x14ac:dyDescent="0.25">
      <c r="B39" s="34" t="s">
        <v>127</v>
      </c>
      <c r="C39" s="34" t="s">
        <v>6</v>
      </c>
      <c r="D39" s="35">
        <v>3.95</v>
      </c>
      <c r="E39" s="23">
        <v>50</v>
      </c>
      <c r="F39" s="36">
        <f t="shared" si="1"/>
        <v>197.5</v>
      </c>
    </row>
    <row r="40" spans="2:6" x14ac:dyDescent="0.25">
      <c r="B40" s="31" t="s">
        <v>9</v>
      </c>
      <c r="C40" s="31" t="s">
        <v>8</v>
      </c>
      <c r="D40" s="32">
        <v>140</v>
      </c>
      <c r="E40" s="22">
        <v>45</v>
      </c>
      <c r="F40" s="33">
        <f t="shared" si="1"/>
        <v>6300</v>
      </c>
    </row>
    <row r="41" spans="2:6" x14ac:dyDescent="0.25">
      <c r="B41" s="34" t="s">
        <v>45</v>
      </c>
      <c r="C41" s="34" t="s">
        <v>11</v>
      </c>
      <c r="D41" s="35">
        <v>0.7</v>
      </c>
      <c r="E41" s="23"/>
      <c r="F41" s="36">
        <f t="shared" si="1"/>
        <v>0</v>
      </c>
    </row>
    <row r="42" spans="2:6" x14ac:dyDescent="0.25">
      <c r="B42" s="31" t="s">
        <v>80</v>
      </c>
      <c r="C42" s="31" t="s">
        <v>10</v>
      </c>
      <c r="D42" s="32">
        <v>0.9</v>
      </c>
      <c r="E42" s="22"/>
      <c r="F42" s="33">
        <f t="shared" si="1"/>
        <v>0</v>
      </c>
    </row>
    <row r="43" spans="2:6" x14ac:dyDescent="0.25">
      <c r="B43" s="34" t="s">
        <v>12</v>
      </c>
      <c r="C43" s="34" t="s">
        <v>10</v>
      </c>
      <c r="D43" s="35">
        <v>0.4</v>
      </c>
      <c r="E43" s="23"/>
      <c r="F43" s="36"/>
    </row>
    <row r="44" spans="2:6" x14ac:dyDescent="0.25">
      <c r="B44" s="31" t="s">
        <v>33</v>
      </c>
      <c r="C44" s="31" t="s">
        <v>10</v>
      </c>
      <c r="D44" s="32">
        <v>0.6</v>
      </c>
      <c r="E44" s="22"/>
      <c r="F44" s="33">
        <f t="shared" si="1"/>
        <v>0</v>
      </c>
    </row>
    <row r="45" spans="2:6" x14ac:dyDescent="0.25">
      <c r="B45" s="34" t="s">
        <v>81</v>
      </c>
      <c r="C45" s="34" t="s">
        <v>10</v>
      </c>
      <c r="D45" s="35">
        <v>0.39</v>
      </c>
      <c r="E45" s="23"/>
      <c r="F45" s="36">
        <f t="shared" si="1"/>
        <v>0</v>
      </c>
    </row>
    <row r="46" spans="2:6" x14ac:dyDescent="0.25">
      <c r="B46" s="31" t="s">
        <v>49</v>
      </c>
      <c r="C46" s="31" t="s">
        <v>10</v>
      </c>
      <c r="D46" s="32">
        <v>0.39</v>
      </c>
      <c r="E46" s="22">
        <v>21000</v>
      </c>
      <c r="F46" s="33">
        <f t="shared" si="1"/>
        <v>8190</v>
      </c>
    </row>
    <row r="47" spans="2:6" x14ac:dyDescent="0.25">
      <c r="B47" s="34" t="s">
        <v>16</v>
      </c>
      <c r="C47" s="34" t="s">
        <v>10</v>
      </c>
      <c r="D47" s="35">
        <v>0.41</v>
      </c>
      <c r="E47" s="23">
        <v>3000</v>
      </c>
      <c r="F47" s="36">
        <f t="shared" si="1"/>
        <v>1230</v>
      </c>
    </row>
    <row r="48" spans="2:6" x14ac:dyDescent="0.25">
      <c r="B48" s="31" t="s">
        <v>19</v>
      </c>
      <c r="C48" s="31" t="s">
        <v>10</v>
      </c>
      <c r="D48" s="32">
        <v>0.85</v>
      </c>
      <c r="E48" s="22"/>
      <c r="F48" s="33">
        <f t="shared" si="1"/>
        <v>0</v>
      </c>
    </row>
    <row r="49" spans="2:6" x14ac:dyDescent="0.25">
      <c r="B49" s="34" t="s">
        <v>82</v>
      </c>
      <c r="C49" s="34" t="s">
        <v>6</v>
      </c>
      <c r="D49" s="35">
        <v>4.2</v>
      </c>
      <c r="E49" s="23"/>
      <c r="F49" s="36">
        <f t="shared" si="1"/>
        <v>0</v>
      </c>
    </row>
    <row r="50" spans="2:6" x14ac:dyDescent="0.25">
      <c r="B50" s="31" t="s">
        <v>31</v>
      </c>
      <c r="C50" s="31" t="s">
        <v>11</v>
      </c>
      <c r="D50" s="32">
        <v>0.18</v>
      </c>
      <c r="E50" s="22"/>
      <c r="F50" s="33">
        <f t="shared" si="1"/>
        <v>0</v>
      </c>
    </row>
    <row r="51" spans="2:6" x14ac:dyDescent="0.25">
      <c r="B51" s="34" t="s">
        <v>78</v>
      </c>
      <c r="C51" s="34" t="s">
        <v>11</v>
      </c>
      <c r="D51" s="35">
        <v>1.4</v>
      </c>
      <c r="E51" s="23">
        <v>200</v>
      </c>
      <c r="F51" s="36">
        <f t="shared" ref="F51" si="2">D51*E51</f>
        <v>280</v>
      </c>
    </row>
    <row r="52" spans="2:6" x14ac:dyDescent="0.25">
      <c r="B52" s="31" t="s">
        <v>47</v>
      </c>
      <c r="C52" s="31" t="s">
        <v>11</v>
      </c>
      <c r="D52" s="32">
        <v>500</v>
      </c>
      <c r="E52" s="22">
        <v>2</v>
      </c>
      <c r="F52" s="33">
        <f t="shared" si="1"/>
        <v>1000</v>
      </c>
    </row>
    <row r="53" spans="2:6" x14ac:dyDescent="0.25">
      <c r="B53" s="34" t="s">
        <v>83</v>
      </c>
      <c r="C53" s="34" t="s">
        <v>11</v>
      </c>
      <c r="D53" s="35">
        <v>1.45</v>
      </c>
      <c r="E53" s="23"/>
      <c r="F53" s="36">
        <f t="shared" si="1"/>
        <v>0</v>
      </c>
    </row>
    <row r="54" spans="2:6" x14ac:dyDescent="0.25">
      <c r="B54" s="31" t="s">
        <v>84</v>
      </c>
      <c r="C54" s="31" t="s">
        <v>11</v>
      </c>
      <c r="D54" s="32">
        <v>2.0499999999999998</v>
      </c>
      <c r="E54" s="22"/>
      <c r="F54" s="33">
        <f t="shared" si="1"/>
        <v>0</v>
      </c>
    </row>
    <row r="55" spans="2:6" x14ac:dyDescent="0.25">
      <c r="B55" s="34" t="s">
        <v>85</v>
      </c>
      <c r="C55" s="34" t="s">
        <v>11</v>
      </c>
      <c r="D55" s="35">
        <v>2.1</v>
      </c>
      <c r="E55" s="23"/>
      <c r="F55" s="36">
        <f t="shared" si="1"/>
        <v>0</v>
      </c>
    </row>
    <row r="56" spans="2:6" x14ac:dyDescent="0.25">
      <c r="B56" s="31" t="s">
        <v>86</v>
      </c>
      <c r="C56" s="31" t="s">
        <v>11</v>
      </c>
      <c r="D56" s="32">
        <v>2.4</v>
      </c>
      <c r="E56" s="22"/>
      <c r="F56" s="33">
        <f>D56*E56</f>
        <v>0</v>
      </c>
    </row>
    <row r="57" spans="2:6" x14ac:dyDescent="0.25">
      <c r="B57" s="34" t="s">
        <v>87</v>
      </c>
      <c r="C57" s="34" t="s">
        <v>11</v>
      </c>
      <c r="D57" s="35">
        <v>2.75</v>
      </c>
      <c r="E57" s="23">
        <v>260</v>
      </c>
      <c r="F57" s="36">
        <f t="shared" si="1"/>
        <v>715</v>
      </c>
    </row>
    <row r="58" spans="2:6" x14ac:dyDescent="0.25">
      <c r="B58" s="31" t="s">
        <v>88</v>
      </c>
      <c r="C58" s="31" t="s">
        <v>11</v>
      </c>
      <c r="D58" s="32">
        <v>2.8</v>
      </c>
      <c r="E58" s="22">
        <v>10</v>
      </c>
      <c r="F58" s="33">
        <f t="shared" si="1"/>
        <v>28</v>
      </c>
    </row>
    <row r="59" spans="2:6" x14ac:dyDescent="0.25">
      <c r="B59" s="34" t="s">
        <v>20</v>
      </c>
      <c r="C59" s="34" t="s">
        <v>11</v>
      </c>
      <c r="D59" s="35">
        <v>0.9</v>
      </c>
      <c r="E59" s="23"/>
      <c r="F59" s="36">
        <f t="shared" si="1"/>
        <v>0</v>
      </c>
    </row>
    <row r="60" spans="2:6" x14ac:dyDescent="0.25">
      <c r="B60" s="31" t="s">
        <v>90</v>
      </c>
      <c r="C60" s="31" t="s">
        <v>7</v>
      </c>
      <c r="D60" s="32">
        <v>0.22</v>
      </c>
      <c r="E60" s="22">
        <v>15000</v>
      </c>
      <c r="F60" s="33">
        <f>D60*E60</f>
        <v>3300</v>
      </c>
    </row>
    <row r="61" spans="2:6" x14ac:dyDescent="0.25">
      <c r="B61" s="34" t="s">
        <v>89</v>
      </c>
      <c r="C61" s="34" t="s">
        <v>7</v>
      </c>
      <c r="D61" s="35">
        <v>0.23</v>
      </c>
      <c r="E61" s="23"/>
      <c r="F61" s="36">
        <f t="shared" ref="F61" si="3">D61*E61</f>
        <v>0</v>
      </c>
    </row>
    <row r="62" spans="2:6" x14ac:dyDescent="0.25">
      <c r="B62" s="31" t="s">
        <v>91</v>
      </c>
      <c r="C62" s="31" t="s">
        <v>7</v>
      </c>
      <c r="D62" s="32">
        <v>0.65</v>
      </c>
      <c r="E62" s="22">
        <v>2000</v>
      </c>
      <c r="F62" s="33">
        <f t="shared" si="1"/>
        <v>1300</v>
      </c>
    </row>
    <row r="63" spans="2:6" x14ac:dyDescent="0.25">
      <c r="B63" s="34" t="s">
        <v>92</v>
      </c>
      <c r="C63" s="34" t="s">
        <v>11</v>
      </c>
      <c r="D63" s="35">
        <v>5</v>
      </c>
      <c r="E63" s="23"/>
      <c r="F63" s="36">
        <f t="shared" si="1"/>
        <v>0</v>
      </c>
    </row>
    <row r="64" spans="2:6" x14ac:dyDescent="0.25">
      <c r="B64" s="31" t="s">
        <v>93</v>
      </c>
      <c r="C64" s="31" t="s">
        <v>11</v>
      </c>
      <c r="D64" s="32">
        <v>7.5</v>
      </c>
      <c r="E64" s="22"/>
      <c r="F64" s="33">
        <f t="shared" si="1"/>
        <v>0</v>
      </c>
    </row>
    <row r="65" spans="2:6" x14ac:dyDescent="0.25">
      <c r="B65" s="34" t="s">
        <v>94</v>
      </c>
      <c r="C65" s="34" t="s">
        <v>11</v>
      </c>
      <c r="D65" s="35">
        <v>10.65</v>
      </c>
      <c r="E65" s="23"/>
      <c r="F65" s="36">
        <f t="shared" si="1"/>
        <v>0</v>
      </c>
    </row>
    <row r="66" spans="2:6" x14ac:dyDescent="0.25">
      <c r="B66" s="31" t="s">
        <v>95</v>
      </c>
      <c r="C66" s="31" t="s">
        <v>11</v>
      </c>
      <c r="D66" s="32">
        <v>12.8</v>
      </c>
      <c r="E66" s="22"/>
      <c r="F66" s="33">
        <f t="shared" si="1"/>
        <v>0</v>
      </c>
    </row>
    <row r="67" spans="2:6" x14ac:dyDescent="0.25">
      <c r="B67" s="34" t="s">
        <v>96</v>
      </c>
      <c r="C67" s="34" t="s">
        <v>11</v>
      </c>
      <c r="D67" s="35">
        <v>14.91</v>
      </c>
      <c r="E67" s="23"/>
      <c r="F67" s="36">
        <f t="shared" si="1"/>
        <v>0</v>
      </c>
    </row>
    <row r="68" spans="2:6" x14ac:dyDescent="0.25">
      <c r="B68" s="31" t="s">
        <v>97</v>
      </c>
      <c r="C68" s="31" t="s">
        <v>11</v>
      </c>
      <c r="D68" s="32">
        <v>17.04</v>
      </c>
      <c r="E68" s="22"/>
      <c r="F68" s="33">
        <f t="shared" si="1"/>
        <v>0</v>
      </c>
    </row>
    <row r="69" spans="2:6" x14ac:dyDescent="0.25">
      <c r="B69" s="34" t="s">
        <v>98</v>
      </c>
      <c r="C69" s="34" t="s">
        <v>11</v>
      </c>
      <c r="D69" s="35">
        <v>12.25</v>
      </c>
      <c r="E69" s="23"/>
      <c r="F69" s="36">
        <f t="shared" si="1"/>
        <v>0</v>
      </c>
    </row>
    <row r="70" spans="2:6" x14ac:dyDescent="0.25">
      <c r="B70" s="31" t="s">
        <v>99</v>
      </c>
      <c r="C70" s="31" t="s">
        <v>11</v>
      </c>
      <c r="D70" s="32">
        <v>9.8000000000000007</v>
      </c>
      <c r="E70" s="22"/>
      <c r="F70" s="33">
        <f t="shared" si="1"/>
        <v>0</v>
      </c>
    </row>
    <row r="71" spans="2:6" x14ac:dyDescent="0.25">
      <c r="B71" s="34" t="s">
        <v>100</v>
      </c>
      <c r="C71" s="34" t="s">
        <v>11</v>
      </c>
      <c r="D71" s="35">
        <v>12.5</v>
      </c>
      <c r="E71" s="23"/>
      <c r="F71" s="36">
        <f t="shared" si="1"/>
        <v>0</v>
      </c>
    </row>
    <row r="72" spans="2:6" x14ac:dyDescent="0.25">
      <c r="B72" s="31" t="s">
        <v>101</v>
      </c>
      <c r="C72" s="31" t="s">
        <v>11</v>
      </c>
      <c r="D72" s="32">
        <v>19.3</v>
      </c>
      <c r="E72" s="22"/>
      <c r="F72" s="33">
        <f t="shared" si="1"/>
        <v>0</v>
      </c>
    </row>
    <row r="73" spans="2:6" x14ac:dyDescent="0.25">
      <c r="B73" s="34" t="s">
        <v>102</v>
      </c>
      <c r="C73" s="34" t="s">
        <v>11</v>
      </c>
      <c r="D73" s="35">
        <v>22.85</v>
      </c>
      <c r="E73" s="23"/>
      <c r="F73" s="36">
        <f t="shared" si="1"/>
        <v>0</v>
      </c>
    </row>
    <row r="74" spans="2:6" x14ac:dyDescent="0.25">
      <c r="B74" s="31" t="s">
        <v>103</v>
      </c>
      <c r="C74" s="31" t="s">
        <v>11</v>
      </c>
      <c r="D74" s="32">
        <v>31.4</v>
      </c>
      <c r="E74" s="22"/>
      <c r="F74" s="33">
        <f t="shared" si="1"/>
        <v>0</v>
      </c>
    </row>
    <row r="75" spans="2:6" x14ac:dyDescent="0.25">
      <c r="B75" s="34" t="s">
        <v>104</v>
      </c>
      <c r="C75" s="34" t="s">
        <v>11</v>
      </c>
      <c r="D75" s="35">
        <v>29</v>
      </c>
      <c r="E75" s="23"/>
      <c r="F75" s="36">
        <f t="shared" si="1"/>
        <v>0</v>
      </c>
    </row>
    <row r="76" spans="2:6" x14ac:dyDescent="0.25">
      <c r="B76" s="31" t="s">
        <v>105</v>
      </c>
      <c r="C76" s="31" t="s">
        <v>11</v>
      </c>
      <c r="D76" s="32">
        <v>22.8</v>
      </c>
      <c r="E76" s="22"/>
      <c r="F76" s="33">
        <f t="shared" ref="F76:F99" si="4">D76*E76</f>
        <v>0</v>
      </c>
    </row>
    <row r="77" spans="2:6" x14ac:dyDescent="0.25">
      <c r="B77" s="34" t="s">
        <v>106</v>
      </c>
      <c r="C77" s="34" t="s">
        <v>11</v>
      </c>
      <c r="D77" s="35">
        <v>26.6</v>
      </c>
      <c r="E77" s="23"/>
      <c r="F77" s="36">
        <f t="shared" si="4"/>
        <v>0</v>
      </c>
    </row>
    <row r="78" spans="2:6" x14ac:dyDescent="0.25">
      <c r="B78" s="31" t="s">
        <v>107</v>
      </c>
      <c r="C78" s="31" t="s">
        <v>11</v>
      </c>
      <c r="D78" s="32">
        <v>59.6</v>
      </c>
      <c r="E78" s="22"/>
      <c r="F78" s="33">
        <f t="shared" si="4"/>
        <v>0</v>
      </c>
    </row>
    <row r="79" spans="2:6" x14ac:dyDescent="0.25">
      <c r="B79" s="34" t="s">
        <v>112</v>
      </c>
      <c r="C79" s="34" t="s">
        <v>11</v>
      </c>
      <c r="D79" s="35">
        <v>27</v>
      </c>
      <c r="E79" s="23">
        <v>280</v>
      </c>
      <c r="F79" s="36">
        <f t="shared" ref="F79" si="5">D79*E79</f>
        <v>7560</v>
      </c>
    </row>
    <row r="80" spans="2:6" x14ac:dyDescent="0.25">
      <c r="B80" s="31" t="s">
        <v>108</v>
      </c>
      <c r="C80" s="31" t="s">
        <v>11</v>
      </c>
      <c r="D80" s="32">
        <v>32</v>
      </c>
      <c r="E80" s="22"/>
      <c r="F80" s="33">
        <f t="shared" si="4"/>
        <v>0</v>
      </c>
    </row>
    <row r="81" spans="2:6" x14ac:dyDescent="0.25">
      <c r="B81" s="34" t="s">
        <v>109</v>
      </c>
      <c r="C81" s="34" t="s">
        <v>11</v>
      </c>
      <c r="D81" s="35">
        <v>19.5</v>
      </c>
      <c r="E81" s="23"/>
      <c r="F81" s="36">
        <f t="shared" si="4"/>
        <v>0</v>
      </c>
    </row>
    <row r="82" spans="2:6" x14ac:dyDescent="0.25">
      <c r="B82" s="31" t="s">
        <v>122</v>
      </c>
      <c r="C82" s="31" t="s">
        <v>11</v>
      </c>
      <c r="D82" s="32">
        <v>28</v>
      </c>
      <c r="E82" s="22">
        <v>125</v>
      </c>
      <c r="F82" s="33">
        <f t="shared" ref="F82" si="6">D82*E82</f>
        <v>3500</v>
      </c>
    </row>
    <row r="83" spans="2:6" x14ac:dyDescent="0.25">
      <c r="B83" s="34" t="s">
        <v>110</v>
      </c>
      <c r="C83" s="34" t="s">
        <v>11</v>
      </c>
      <c r="D83" s="35">
        <v>41.5</v>
      </c>
      <c r="E83" s="23"/>
      <c r="F83" s="36">
        <f t="shared" si="4"/>
        <v>0</v>
      </c>
    </row>
    <row r="84" spans="2:6" x14ac:dyDescent="0.25">
      <c r="B84" s="31" t="s">
        <v>111</v>
      </c>
      <c r="C84" s="31" t="s">
        <v>11</v>
      </c>
      <c r="D84" s="32">
        <v>19.5</v>
      </c>
      <c r="E84" s="22"/>
      <c r="F84" s="33">
        <f t="shared" si="4"/>
        <v>0</v>
      </c>
    </row>
    <row r="85" spans="2:6" x14ac:dyDescent="0.25">
      <c r="B85" s="34" t="s">
        <v>113</v>
      </c>
      <c r="C85" s="34" t="s">
        <v>11</v>
      </c>
      <c r="D85" s="35">
        <v>4.45</v>
      </c>
      <c r="E85" s="23"/>
      <c r="F85" s="36">
        <f t="shared" si="4"/>
        <v>0</v>
      </c>
    </row>
    <row r="86" spans="2:6" x14ac:dyDescent="0.25">
      <c r="B86" s="31" t="s">
        <v>17</v>
      </c>
      <c r="C86" s="31" t="s">
        <v>11</v>
      </c>
      <c r="D86" s="32">
        <v>6.7</v>
      </c>
      <c r="E86" s="22"/>
      <c r="F86" s="33">
        <f t="shared" si="4"/>
        <v>0</v>
      </c>
    </row>
    <row r="87" spans="2:6" x14ac:dyDescent="0.25">
      <c r="B87" s="34" t="s">
        <v>15</v>
      </c>
      <c r="C87" s="34" t="s">
        <v>11</v>
      </c>
      <c r="D87" s="35">
        <v>9.5</v>
      </c>
      <c r="E87" s="23"/>
      <c r="F87" s="36">
        <f t="shared" si="4"/>
        <v>0</v>
      </c>
    </row>
    <row r="88" spans="2:6" x14ac:dyDescent="0.25">
      <c r="B88" s="31" t="s">
        <v>114</v>
      </c>
      <c r="C88" s="31" t="s">
        <v>11</v>
      </c>
      <c r="D88" s="32">
        <v>1</v>
      </c>
      <c r="E88" s="22"/>
      <c r="F88" s="33">
        <f t="shared" si="4"/>
        <v>0</v>
      </c>
    </row>
    <row r="89" spans="2:6" x14ac:dyDescent="0.25">
      <c r="B89" s="34" t="s">
        <v>115</v>
      </c>
      <c r="C89" s="34" t="s">
        <v>13</v>
      </c>
      <c r="D89" s="35">
        <v>55</v>
      </c>
      <c r="E89" s="23">
        <v>50</v>
      </c>
      <c r="F89" s="36">
        <f t="shared" si="4"/>
        <v>2750</v>
      </c>
    </row>
    <row r="90" spans="2:6" x14ac:dyDescent="0.25">
      <c r="B90" s="31" t="s">
        <v>116</v>
      </c>
      <c r="C90" s="31" t="s">
        <v>13</v>
      </c>
      <c r="D90" s="32">
        <v>40</v>
      </c>
      <c r="E90" s="22"/>
      <c r="F90" s="33">
        <f t="shared" si="4"/>
        <v>0</v>
      </c>
    </row>
    <row r="91" spans="2:6" x14ac:dyDescent="0.25">
      <c r="B91" s="34" t="s">
        <v>117</v>
      </c>
      <c r="C91" s="34" t="s">
        <v>13</v>
      </c>
      <c r="D91" s="35">
        <v>50</v>
      </c>
      <c r="E91" s="23"/>
      <c r="F91" s="36">
        <f t="shared" si="4"/>
        <v>0</v>
      </c>
    </row>
    <row r="92" spans="2:6" x14ac:dyDescent="0.25">
      <c r="B92" s="31" t="s">
        <v>118</v>
      </c>
      <c r="C92" s="31" t="s">
        <v>11</v>
      </c>
      <c r="D92" s="32">
        <v>50</v>
      </c>
      <c r="E92" s="22"/>
      <c r="F92" s="33">
        <f t="shared" si="4"/>
        <v>0</v>
      </c>
    </row>
    <row r="93" spans="2:6" x14ac:dyDescent="0.25">
      <c r="B93" s="34" t="s">
        <v>119</v>
      </c>
      <c r="C93" s="34" t="s">
        <v>11</v>
      </c>
      <c r="D93" s="35">
        <v>200</v>
      </c>
      <c r="E93" s="23"/>
      <c r="F93" s="36">
        <f t="shared" si="4"/>
        <v>0</v>
      </c>
    </row>
    <row r="94" spans="2:6" x14ac:dyDescent="0.25">
      <c r="B94" s="31" t="s">
        <v>120</v>
      </c>
      <c r="C94" s="31" t="s">
        <v>11</v>
      </c>
      <c r="D94" s="32">
        <v>200</v>
      </c>
      <c r="E94" s="22"/>
      <c r="F94" s="33">
        <f t="shared" si="4"/>
        <v>0</v>
      </c>
    </row>
    <row r="95" spans="2:6" x14ac:dyDescent="0.25">
      <c r="B95" s="34" t="s">
        <v>121</v>
      </c>
      <c r="C95" s="34" t="s">
        <v>11</v>
      </c>
      <c r="D95" s="35">
        <v>600</v>
      </c>
      <c r="E95" s="23">
        <v>4</v>
      </c>
      <c r="F95" s="36">
        <f t="shared" si="4"/>
        <v>2400</v>
      </c>
    </row>
    <row r="96" spans="2:6" x14ac:dyDescent="0.25">
      <c r="B96" s="31" t="s">
        <v>4</v>
      </c>
      <c r="C96" s="31" t="s">
        <v>10</v>
      </c>
      <c r="D96" s="32">
        <v>1.2</v>
      </c>
      <c r="E96" s="22">
        <f>E2</f>
        <v>15300</v>
      </c>
      <c r="F96" s="33">
        <f t="shared" si="4"/>
        <v>18360</v>
      </c>
    </row>
    <row r="97" spans="2:7" x14ac:dyDescent="0.25">
      <c r="B97" s="34" t="s">
        <v>4</v>
      </c>
      <c r="C97" s="34" t="s">
        <v>13</v>
      </c>
      <c r="D97" s="35">
        <v>20</v>
      </c>
      <c r="E97" s="23"/>
      <c r="F97" s="36">
        <f t="shared" si="4"/>
        <v>0</v>
      </c>
    </row>
    <row r="98" spans="2:7" x14ac:dyDescent="0.25">
      <c r="B98" s="31"/>
      <c r="C98" s="31" t="s">
        <v>13</v>
      </c>
      <c r="D98" s="32"/>
      <c r="E98" s="22"/>
      <c r="F98" s="33">
        <f t="shared" si="4"/>
        <v>0</v>
      </c>
    </row>
    <row r="99" spans="2:7" hidden="1" x14ac:dyDescent="0.25">
      <c r="B99" s="34" t="s">
        <v>21</v>
      </c>
      <c r="C99" s="34" t="s">
        <v>11</v>
      </c>
      <c r="D99" s="35">
        <v>100</v>
      </c>
      <c r="E99" s="23"/>
      <c r="F99" s="36">
        <f t="shared" si="4"/>
        <v>0</v>
      </c>
    </row>
    <row r="100" spans="2:7" hidden="1" x14ac:dyDescent="0.25">
      <c r="B100" s="34" t="s">
        <v>22</v>
      </c>
      <c r="C100" s="34" t="s">
        <v>11</v>
      </c>
      <c r="D100" s="35">
        <v>0.11</v>
      </c>
      <c r="E100" s="22"/>
      <c r="F100" s="33">
        <v>0</v>
      </c>
    </row>
    <row r="101" spans="2:7" x14ac:dyDescent="0.25">
      <c r="B101" s="11"/>
      <c r="C101" s="11"/>
      <c r="D101" s="11"/>
      <c r="E101" s="11"/>
      <c r="F101" s="37">
        <f>SUM(F12:F100)</f>
        <v>63349.25</v>
      </c>
    </row>
    <row r="102" spans="2:7" x14ac:dyDescent="0.25">
      <c r="B102" s="3" t="s">
        <v>5</v>
      </c>
      <c r="C102" s="3"/>
      <c r="D102" s="2" t="e">
        <f>F101-#REF!</f>
        <v>#REF!</v>
      </c>
    </row>
    <row r="103" spans="2:7" x14ac:dyDescent="0.25">
      <c r="G103" s="11"/>
    </row>
    <row r="104" spans="2:7" x14ac:dyDescent="0.25">
      <c r="B104" s="11"/>
      <c r="C104" s="11"/>
      <c r="D104" s="11"/>
      <c r="E104" s="11"/>
      <c r="F104" s="11"/>
      <c r="G104" s="11"/>
    </row>
    <row r="105" spans="2:7" x14ac:dyDescent="0.25">
      <c r="B105" s="14" t="s">
        <v>23</v>
      </c>
      <c r="D105" s="15" t="s">
        <v>24</v>
      </c>
      <c r="E105" s="4"/>
      <c r="F105" s="24">
        <f>F101/E2</f>
        <v>4.1404738562091508</v>
      </c>
      <c r="G105" s="11"/>
    </row>
    <row r="106" spans="2:7" x14ac:dyDescent="0.25">
      <c r="G106" s="11"/>
    </row>
    <row r="107" spans="2:7" x14ac:dyDescent="0.25">
      <c r="D107" s="25" t="s">
        <v>25</v>
      </c>
      <c r="F107" s="26"/>
      <c r="G107" s="11"/>
    </row>
    <row r="108" spans="2:7" x14ac:dyDescent="0.25">
      <c r="B108" s="5" t="s">
        <v>26</v>
      </c>
      <c r="G108" s="11"/>
    </row>
    <row r="109" spans="2:7" x14ac:dyDescent="0.25">
      <c r="B109" s="5"/>
      <c r="D109" s="25" t="s">
        <v>27</v>
      </c>
      <c r="F109" s="20">
        <f>F107*E2</f>
        <v>0</v>
      </c>
      <c r="G109" s="21"/>
    </row>
    <row r="110" spans="2:7" x14ac:dyDescent="0.25">
      <c r="B110" s="5"/>
      <c r="D110" s="25" t="s">
        <v>28</v>
      </c>
      <c r="E110" s="28">
        <v>0.21</v>
      </c>
      <c r="F110" s="20">
        <f>F109*E110</f>
        <v>0</v>
      </c>
    </row>
    <row r="111" spans="2:7" x14ac:dyDescent="0.25">
      <c r="B111" s="5"/>
      <c r="D111" s="25" t="s">
        <v>29</v>
      </c>
      <c r="F111" s="27">
        <f>SUM(F109:F110)</f>
        <v>0</v>
      </c>
      <c r="G111" s="21"/>
    </row>
    <row r="112" spans="2:7" x14ac:dyDescent="0.25">
      <c r="B112" s="5"/>
      <c r="F112" s="20"/>
    </row>
    <row r="113" spans="1:6" x14ac:dyDescent="0.25">
      <c r="B113" s="5"/>
    </row>
    <row r="114" spans="1:6" x14ac:dyDescent="0.25">
      <c r="B114" s="11"/>
      <c r="C114" s="11"/>
      <c r="D114" s="11"/>
      <c r="E114" s="11"/>
      <c r="F114" s="29"/>
    </row>
    <row r="115" spans="1:6" x14ac:dyDescent="0.25">
      <c r="B115" s="11"/>
      <c r="C115" s="11"/>
      <c r="D115" s="11"/>
      <c r="E115" s="11"/>
      <c r="F115" s="11"/>
    </row>
    <row r="116" spans="1:6" x14ac:dyDescent="0.25">
      <c r="A116" t="s">
        <v>46</v>
      </c>
    </row>
  </sheetData>
  <pageMargins left="0.31496062992125984" right="0.11811023622047245" top="0.15748031496062992" bottom="0.15748031496062992" header="0.11811023622047245" footer="0.11811023622047245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0000"/>
  </sheetPr>
  <dimension ref="O38"/>
  <sheetViews>
    <sheetView workbookViewId="0">
      <selection activeCell="B6" sqref="B6"/>
    </sheetView>
  </sheetViews>
  <sheetFormatPr baseColWidth="10" defaultRowHeight="15" x14ac:dyDescent="0.25"/>
  <sheetData>
    <row r="38" spans="15:15" x14ac:dyDescent="0.25">
      <c r="O38">
        <v>1268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C3B9AF-FC08-4449-8FFE-431F06811D55}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Excel </vt:lpstr>
      <vt:lpstr>Mapa</vt:lpstr>
      <vt:lpstr>Hoja2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2025-10-28T10:48:45Z</dcterms:modified>
</cp:coreProperties>
</file>